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dith.Wilson\Documents\"/>
    </mc:Choice>
  </mc:AlternateContent>
  <bookViews>
    <workbookView xWindow="0" yWindow="0" windowWidth="19200" windowHeight="8760"/>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5" i="1" l="1"/>
  <c r="C55" i="1" s="1"/>
  <c r="G54" i="1"/>
  <c r="C54" i="1" s="1"/>
  <c r="G53" i="1"/>
  <c r="C53" i="1" s="1"/>
  <c r="G52" i="1"/>
  <c r="C52" i="1" s="1"/>
  <c r="G51" i="1"/>
  <c r="C51" i="1" s="1"/>
  <c r="G50" i="1"/>
  <c r="C50" i="1" s="1"/>
  <c r="G49" i="1"/>
  <c r="C49" i="1" s="1"/>
  <c r="G48" i="1"/>
  <c r="C48" i="1" s="1"/>
  <c r="G47" i="1"/>
  <c r="C47" i="1" s="1"/>
  <c r="G46" i="1"/>
  <c r="C46" i="1" s="1"/>
  <c r="G45" i="1"/>
  <c r="C45" i="1" s="1"/>
  <c r="G44" i="1"/>
  <c r="C44" i="1" s="1"/>
  <c r="G43" i="1"/>
  <c r="C43" i="1" s="1"/>
  <c r="G42" i="1"/>
  <c r="C42" i="1" s="1"/>
  <c r="G41" i="1"/>
  <c r="C41" i="1" s="1"/>
  <c r="G40" i="1"/>
  <c r="C40" i="1" s="1"/>
  <c r="G39" i="1"/>
  <c r="C39" i="1" s="1"/>
  <c r="G38" i="1"/>
  <c r="C38" i="1" s="1"/>
  <c r="G37" i="1"/>
  <c r="C37" i="1" s="1"/>
  <c r="G36" i="1"/>
  <c r="C36" i="1" s="1"/>
  <c r="G35" i="1"/>
  <c r="C35" i="1" s="1"/>
  <c r="G34" i="1"/>
  <c r="C34" i="1" s="1"/>
  <c r="G33" i="1"/>
  <c r="C33" i="1" s="1"/>
  <c r="G32" i="1"/>
  <c r="C32" i="1" s="1"/>
  <c r="G31" i="1"/>
  <c r="C31" i="1" s="1"/>
  <c r="G30" i="1"/>
  <c r="C30" i="1" s="1"/>
  <c r="G29" i="1"/>
  <c r="C29" i="1" s="1"/>
  <c r="G28" i="1"/>
  <c r="C28" i="1" s="1"/>
  <c r="G27" i="1"/>
  <c r="C27" i="1" s="1"/>
  <c r="G26" i="1"/>
  <c r="C26" i="1" s="1"/>
  <c r="G25" i="1"/>
  <c r="C25" i="1" s="1"/>
  <c r="G24" i="1"/>
  <c r="C24" i="1" s="1"/>
  <c r="G23" i="1"/>
  <c r="C23" i="1" s="1"/>
  <c r="G22" i="1"/>
  <c r="C22" i="1" s="1"/>
  <c r="G21" i="1"/>
  <c r="C21" i="1" s="1"/>
  <c r="G20" i="1"/>
  <c r="C20" i="1" s="1"/>
  <c r="G19" i="1"/>
  <c r="C19" i="1" s="1"/>
  <c r="G18" i="1"/>
  <c r="C18" i="1" s="1"/>
  <c r="G17" i="1"/>
  <c r="C17" i="1" s="1"/>
  <c r="G16" i="1"/>
  <c r="C16" i="1" s="1"/>
  <c r="B16" i="1"/>
  <c r="B17" i="1" s="1"/>
  <c r="C10" i="1"/>
  <c r="B6" i="1"/>
  <c r="B5" i="1"/>
  <c r="B4" i="1"/>
  <c r="D16" i="1" l="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E16" i="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B18" i="1"/>
  <c r="J17" i="1"/>
  <c r="J16" i="1"/>
  <c r="B19" i="1" l="1"/>
  <c r="J18" i="1"/>
  <c r="J19" i="1" l="1"/>
  <c r="B20" i="1"/>
  <c r="B21" i="1" l="1"/>
  <c r="J20" i="1"/>
  <c r="B22" i="1" l="1"/>
  <c r="J21" i="1"/>
  <c r="B23" i="1" l="1"/>
  <c r="J22" i="1"/>
  <c r="J23" i="1" l="1"/>
  <c r="B24" i="1"/>
  <c r="B25" i="1" l="1"/>
  <c r="J24" i="1"/>
  <c r="B26" i="1" l="1"/>
  <c r="J25" i="1"/>
  <c r="B27" i="1" l="1"/>
  <c r="J26" i="1"/>
  <c r="J27" i="1" l="1"/>
  <c r="B28" i="1"/>
  <c r="B29" i="1" l="1"/>
  <c r="J28" i="1"/>
  <c r="B30" i="1" l="1"/>
  <c r="J29" i="1"/>
  <c r="B31" i="1" l="1"/>
  <c r="J30" i="1"/>
  <c r="J31" i="1" l="1"/>
  <c r="B32" i="1"/>
  <c r="B33" i="1" l="1"/>
  <c r="J32" i="1"/>
  <c r="B34" i="1" l="1"/>
  <c r="J33" i="1"/>
  <c r="B35" i="1" l="1"/>
  <c r="J34" i="1"/>
  <c r="J35" i="1" l="1"/>
  <c r="B36" i="1"/>
  <c r="B37" i="1" l="1"/>
  <c r="J36" i="1"/>
  <c r="B38" i="1" l="1"/>
  <c r="J37" i="1"/>
  <c r="B39" i="1" l="1"/>
  <c r="J38" i="1"/>
  <c r="J39" i="1" l="1"/>
  <c r="B40" i="1"/>
  <c r="B41" i="1" l="1"/>
  <c r="J40" i="1"/>
  <c r="B42" i="1" l="1"/>
  <c r="J41" i="1"/>
  <c r="B43" i="1" l="1"/>
  <c r="J42" i="1"/>
  <c r="J43" i="1" l="1"/>
  <c r="B44" i="1"/>
  <c r="B45" i="1" l="1"/>
  <c r="J44" i="1"/>
  <c r="B46" i="1" l="1"/>
  <c r="J45" i="1"/>
  <c r="B47" i="1" l="1"/>
  <c r="J46" i="1"/>
  <c r="J47" i="1" l="1"/>
  <c r="B48" i="1"/>
  <c r="B49" i="1" l="1"/>
  <c r="J48" i="1"/>
  <c r="B50" i="1" l="1"/>
  <c r="J49" i="1"/>
  <c r="B51" i="1" l="1"/>
  <c r="J50" i="1"/>
  <c r="J51" i="1" l="1"/>
  <c r="B52" i="1"/>
  <c r="B53" i="1" l="1"/>
  <c r="J52" i="1"/>
  <c r="B54" i="1" l="1"/>
  <c r="J53" i="1"/>
  <c r="B55" i="1" l="1"/>
  <c r="J55" i="1" s="1"/>
  <c r="J54" i="1"/>
</calcChain>
</file>

<file path=xl/sharedStrings.xml><?xml version="1.0" encoding="utf-8"?>
<sst xmlns="http://schemas.openxmlformats.org/spreadsheetml/2006/main" count="47" uniqueCount="43">
  <si>
    <t>39 Year Calculations Template (Form Updated 5/4/2020)</t>
  </si>
  <si>
    <t>Simple Depreciation Schedule - No P&amp;I</t>
  </si>
  <si>
    <t>This template is for determining the Depreciation of a Facility asset over 39 years as prescribed per IRS Publiction 946. 
If a lease term is not a full 12 month period, then it will be prorated on the Consolidated Summary tab. Data entered should reflect actual or estimated amounts for a FULL Year.
This template requires cells highlighted in YELLOW to be filled in. Please follow the guidance provided to the right of the cell or described below.
The rest of the Spreadsheet will auto calculate.
Once all the data is entered in the yellow cells, go down to the row in column B with the YEAR of the 105(l) lease being negotiated and use the depreciation value listed in colunm C. (remember, any partial year in the first lease term will have to be prorated).
NOTE: This is a 39 year depreciation schedule. The reason it shows 40 years is to account for the partial years in the first and last year p;er IRS Publication 946.</t>
  </si>
  <si>
    <t xml:space="preserve">Date Updated: </t>
  </si>
  <si>
    <t>Autopopulated from Consolidated Summary tab.</t>
  </si>
  <si>
    <t>Tribe/School:</t>
  </si>
  <si>
    <t>Facility Name/No.</t>
  </si>
  <si>
    <t>Year of Lease (YYYY)</t>
  </si>
  <si>
    <t>Enter the Year (YYYY format) of this lease calculation.</t>
  </si>
  <si>
    <t>Initial Construction or Acquisition Cost</t>
  </si>
  <si>
    <t>Total Cost</t>
  </si>
  <si>
    <t>Enter the cost to construct or aquire the Facility (no soft costs or non-fixed assets at time of construction or acquisition)</t>
  </si>
  <si>
    <t>Tribal Share</t>
  </si>
  <si>
    <t>This is the total amount of funding provided or borrowed by the tribe. It can not include any Federal Funds. If no other funds were used then the Total and Tribal Costs will be the same.</t>
  </si>
  <si>
    <t xml:space="preserve"> Tribal Percent Share</t>
  </si>
  <si>
    <t>This is autocalculated and represents the percent of total construction/acquisition cost initially paid (directly, loan, down payment) by the Tribe.</t>
  </si>
  <si>
    <t>In-Service Date</t>
  </si>
  <si>
    <t xml:space="preserve">This is the date the facility originally went into service. A good source for this is the date of the certificate of occupancy. This date repersents when the facility was ready to fully support the funded programs. </t>
  </si>
  <si>
    <t>Year (YYYY)</t>
  </si>
  <si>
    <t>Enter the 4 digit year (YYYY Format) the facility went into service</t>
  </si>
  <si>
    <t>Month (as a Number)</t>
  </si>
  <si>
    <t>Select the number (1-12) corresponding to the in-service date from the dropdown list. This number will be used to determine which depreciation percents will be used from IRS Pub. 946.</t>
  </si>
  <si>
    <t>Life of Asset = 39 Years (Per IRS Pub 946)</t>
  </si>
  <si>
    <t>IRS Pub 946 Table A-7a: Nonresidential Real Property Mid-Month Convention Straight Line—39Years: Monthly Factor (%)</t>
  </si>
  <si>
    <t>Depreciation Year</t>
  </si>
  <si>
    <t>Year</t>
  </si>
  <si>
    <t>Depreciation</t>
  </si>
  <si>
    <t>Cumulative Depreciation</t>
  </si>
  <si>
    <t>Book Value End of Term</t>
  </si>
  <si>
    <t>39 Year Factor (%) list based on in-service month</t>
  </si>
  <si>
    <t>JAN (1)</t>
  </si>
  <si>
    <t>FEB (2)</t>
  </si>
  <si>
    <t>MAR (3)</t>
  </si>
  <si>
    <t>APR (4)</t>
  </si>
  <si>
    <t>MAY (5)</t>
  </si>
  <si>
    <t>JUN (6)</t>
  </si>
  <si>
    <t>JUL (7)</t>
  </si>
  <si>
    <t>AUG (8)</t>
  </si>
  <si>
    <t>SEP (9)</t>
  </si>
  <si>
    <t>OCT (10)</t>
  </si>
  <si>
    <t>NOV (11)</t>
  </si>
  <si>
    <t>DEC (12)</t>
  </si>
  <si>
    <t>In-Servce Month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</si>
</sst>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l)%20Template-All%20Areas_200504%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ummary"/>
      <sheetName val="Depreciation Sched.(b)-No P&amp;I"/>
      <sheetName val="Depreciation Sched.(b)-With P&amp;I"/>
      <sheetName val="Reserve Fund Calculations (c)"/>
      <sheetName val="P&amp;I (d)"/>
      <sheetName val="O&amp;M (e) and Other (f-h)"/>
      <sheetName val="Sheet1"/>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6"/>
  <sheetViews>
    <sheetView tabSelected="1" workbookViewId="0"/>
  </sheetViews>
  <sheetFormatPr defaultRowHeight="14.5" x14ac:dyDescent="0.35"/>
  <sheetData>
    <row r="1" spans="1:22" x14ac:dyDescent="0.35">
      <c r="A1" t="s">
        <v>0</v>
      </c>
    </row>
    <row r="2" spans="1:22" x14ac:dyDescent="0.35">
      <c r="A2" t="s">
        <v>1</v>
      </c>
    </row>
    <row r="3" spans="1:22" x14ac:dyDescent="0.35">
      <c r="A3" t="s">
        <v>2</v>
      </c>
    </row>
    <row r="4" spans="1:22" x14ac:dyDescent="0.35">
      <c r="A4" t="s">
        <v>3</v>
      </c>
      <c r="B4">
        <f>'[1]Consolidated Summary'!B3:C3</f>
        <v>0</v>
      </c>
      <c r="E4" t="s">
        <v>4</v>
      </c>
    </row>
    <row r="5" spans="1:22" x14ac:dyDescent="0.35">
      <c r="A5" t="s">
        <v>5</v>
      </c>
      <c r="B5">
        <f>'[1]Consolidated Summary'!B4:C4</f>
        <v>0</v>
      </c>
      <c r="E5" t="s">
        <v>4</v>
      </c>
    </row>
    <row r="6" spans="1:22" x14ac:dyDescent="0.35">
      <c r="A6" t="s">
        <v>6</v>
      </c>
      <c r="B6">
        <f>'[1]Consolidated Summary'!B5:C5</f>
        <v>0</v>
      </c>
      <c r="E6" t="s">
        <v>4</v>
      </c>
    </row>
    <row r="7" spans="1:22" x14ac:dyDescent="0.35">
      <c r="A7" t="s">
        <v>7</v>
      </c>
      <c r="B7">
        <v>2019</v>
      </c>
      <c r="D7" t="s">
        <v>8</v>
      </c>
    </row>
    <row r="8" spans="1:22" x14ac:dyDescent="0.35">
      <c r="A8" t="s">
        <v>9</v>
      </c>
      <c r="B8" t="s">
        <v>10</v>
      </c>
      <c r="C8">
        <v>1000000</v>
      </c>
      <c r="D8" t="s">
        <v>11</v>
      </c>
    </row>
    <row r="9" spans="1:22" x14ac:dyDescent="0.35">
      <c r="B9" t="s">
        <v>12</v>
      </c>
      <c r="C9">
        <v>800000</v>
      </c>
      <c r="D9" t="s">
        <v>13</v>
      </c>
    </row>
    <row r="10" spans="1:22" x14ac:dyDescent="0.35">
      <c r="B10" t="s">
        <v>14</v>
      </c>
      <c r="C10">
        <f>C9/C8</f>
        <v>0.8</v>
      </c>
      <c r="D10" t="s">
        <v>15</v>
      </c>
    </row>
    <row r="11" spans="1:22" x14ac:dyDescent="0.35">
      <c r="A11" t="s">
        <v>16</v>
      </c>
      <c r="B11" t="s">
        <v>17</v>
      </c>
    </row>
    <row r="12" spans="1:22" x14ac:dyDescent="0.35">
      <c r="B12" t="s">
        <v>18</v>
      </c>
      <c r="C12">
        <v>2003</v>
      </c>
      <c r="D12" t="s">
        <v>19</v>
      </c>
    </row>
    <row r="13" spans="1:22" x14ac:dyDescent="0.35">
      <c r="B13" t="s">
        <v>20</v>
      </c>
      <c r="C13">
        <v>5</v>
      </c>
      <c r="D13" t="s">
        <v>21</v>
      </c>
    </row>
    <row r="14" spans="1:22" x14ac:dyDescent="0.35">
      <c r="A14" t="s">
        <v>22</v>
      </c>
      <c r="I14" t="s">
        <v>23</v>
      </c>
    </row>
    <row r="15" spans="1:22" x14ac:dyDescent="0.35">
      <c r="A15" t="s">
        <v>24</v>
      </c>
      <c r="B15" t="s">
        <v>25</v>
      </c>
      <c r="C15" t="s">
        <v>26</v>
      </c>
      <c r="D15" t="s">
        <v>27</v>
      </c>
      <c r="E15" t="s">
        <v>28</v>
      </c>
      <c r="G15" t="s">
        <v>29</v>
      </c>
      <c r="I15" t="s">
        <v>24</v>
      </c>
      <c r="J15" t="s">
        <v>25</v>
      </c>
      <c r="K15" t="s">
        <v>30</v>
      </c>
      <c r="L15" t="s">
        <v>31</v>
      </c>
      <c r="M15" t="s">
        <v>32</v>
      </c>
      <c r="N15" t="s">
        <v>33</v>
      </c>
      <c r="O15" t="s">
        <v>34</v>
      </c>
      <c r="P15" t="s">
        <v>35</v>
      </c>
      <c r="Q15" t="s">
        <v>36</v>
      </c>
      <c r="R15" t="s">
        <v>37</v>
      </c>
      <c r="S15" t="s">
        <v>38</v>
      </c>
      <c r="T15" t="s">
        <v>39</v>
      </c>
      <c r="U15" t="s">
        <v>40</v>
      </c>
      <c r="V15" t="s">
        <v>41</v>
      </c>
    </row>
    <row r="16" spans="1:22" x14ac:dyDescent="0.35">
      <c r="A16">
        <v>1</v>
      </c>
      <c r="B16">
        <f>C12</f>
        <v>2003</v>
      </c>
      <c r="C16">
        <f>$C$9*G16</f>
        <v>12839.999999999998</v>
      </c>
      <c r="D16">
        <f>C16</f>
        <v>12839.999999999998</v>
      </c>
      <c r="E16">
        <f>$C$9-C16</f>
        <v>787160</v>
      </c>
      <c r="G16">
        <f>IF($C$13=1, K16, IF($C$13=2, L16, IF($C$13=3, M16, IF($C$13=4, N16, IF($C$13=5, O16, IF($C$13=6, P16, IF($C$13=7, Q16, IF($C$13=8, R16, IF($C$13=9, S16, IF($C$13=10, T16, IF($C$13=11, U16, IF($C$13=12, V16, "No Month"))))))))))))</f>
        <v>1.6049999999999998E-2</v>
      </c>
      <c r="I16">
        <v>1</v>
      </c>
      <c r="J16">
        <f>B16</f>
        <v>2003</v>
      </c>
      <c r="K16">
        <v>2.461E-2</v>
      </c>
      <c r="L16">
        <v>2.247E-2</v>
      </c>
      <c r="M16">
        <v>2.0330000000000001E-2</v>
      </c>
      <c r="N16">
        <v>1.8190000000000001E-2</v>
      </c>
      <c r="O16">
        <v>1.6049999999999998E-2</v>
      </c>
      <c r="P16">
        <v>1.391E-2</v>
      </c>
      <c r="Q16">
        <v>1.1769999999999999E-2</v>
      </c>
      <c r="R16">
        <v>9.6299999999999997E-3</v>
      </c>
      <c r="S16">
        <v>7.4900000000000001E-3</v>
      </c>
      <c r="T16">
        <v>5.3499999999999997E-3</v>
      </c>
      <c r="U16">
        <v>3.2100000000000002E-3</v>
      </c>
      <c r="V16">
        <v>1.07E-3</v>
      </c>
    </row>
    <row r="17" spans="1:22" x14ac:dyDescent="0.35">
      <c r="A17">
        <v>2</v>
      </c>
      <c r="B17">
        <f>B16+1</f>
        <v>2004</v>
      </c>
      <c r="C17">
        <f t="shared" ref="C17:C55" si="0">$C$9*G17</f>
        <v>20512</v>
      </c>
      <c r="D17">
        <f t="shared" ref="D17:D55" si="1">D16+C17</f>
        <v>33352</v>
      </c>
      <c r="E17">
        <f t="shared" ref="E17:E55" si="2">E16-C17</f>
        <v>766648</v>
      </c>
      <c r="G17">
        <f t="shared" ref="G17:G55" si="3">IF($C$13=1, K17, IF($C$13=2, L17, IF($C$13=3, M17, IF($C$13=4, N17, IF($C$13=5, O17, IF($C$13=6, P17, IF($C$13=7, Q17, IF($C$13=8, R17, IF($C$13=9, S17, IF($C$13=10, T17, IF($C$13=11, U17, IF($C$13=12, V17, "No Month"))))))))))))</f>
        <v>2.564E-2</v>
      </c>
      <c r="I17">
        <v>2</v>
      </c>
      <c r="J17">
        <f t="shared" ref="J17:J55" si="4">B17</f>
        <v>2004</v>
      </c>
      <c r="K17">
        <v>2.564E-2</v>
      </c>
      <c r="L17">
        <v>2.564E-2</v>
      </c>
      <c r="M17">
        <v>2.564E-2</v>
      </c>
      <c r="N17">
        <v>2.564E-2</v>
      </c>
      <c r="O17">
        <v>2.564E-2</v>
      </c>
      <c r="P17">
        <v>2.564E-2</v>
      </c>
      <c r="Q17">
        <v>2.564E-2</v>
      </c>
      <c r="R17">
        <v>2.564E-2</v>
      </c>
      <c r="S17">
        <v>2.564E-2</v>
      </c>
      <c r="T17">
        <v>2.564E-2</v>
      </c>
      <c r="U17">
        <v>2.564E-2</v>
      </c>
      <c r="V17">
        <v>2.564E-2</v>
      </c>
    </row>
    <row r="18" spans="1:22" x14ac:dyDescent="0.35">
      <c r="A18">
        <v>3</v>
      </c>
      <c r="B18">
        <f t="shared" ref="B18:B55" si="5">B17+1</f>
        <v>2005</v>
      </c>
      <c r="C18">
        <f t="shared" si="0"/>
        <v>20512</v>
      </c>
      <c r="D18">
        <f t="shared" si="1"/>
        <v>53864</v>
      </c>
      <c r="E18">
        <f t="shared" si="2"/>
        <v>746136</v>
      </c>
      <c r="G18">
        <f t="shared" si="3"/>
        <v>2.564E-2</v>
      </c>
      <c r="I18">
        <v>3</v>
      </c>
      <c r="J18">
        <f t="shared" si="4"/>
        <v>2005</v>
      </c>
      <c r="K18">
        <v>2.564E-2</v>
      </c>
      <c r="L18">
        <v>2.564E-2</v>
      </c>
      <c r="M18">
        <v>2.564E-2</v>
      </c>
      <c r="N18">
        <v>2.564E-2</v>
      </c>
      <c r="O18">
        <v>2.564E-2</v>
      </c>
      <c r="P18">
        <v>2.564E-2</v>
      </c>
      <c r="Q18">
        <v>2.564E-2</v>
      </c>
      <c r="R18">
        <v>2.564E-2</v>
      </c>
      <c r="S18">
        <v>2.564E-2</v>
      </c>
      <c r="T18">
        <v>2.564E-2</v>
      </c>
      <c r="U18">
        <v>2.564E-2</v>
      </c>
      <c r="V18">
        <v>2.564E-2</v>
      </c>
    </row>
    <row r="19" spans="1:22" x14ac:dyDescent="0.35">
      <c r="A19">
        <v>4</v>
      </c>
      <c r="B19">
        <f t="shared" si="5"/>
        <v>2006</v>
      </c>
      <c r="C19">
        <f t="shared" si="0"/>
        <v>20512</v>
      </c>
      <c r="D19">
        <f t="shared" si="1"/>
        <v>74376</v>
      </c>
      <c r="E19">
        <f t="shared" si="2"/>
        <v>725624</v>
      </c>
      <c r="G19">
        <f t="shared" si="3"/>
        <v>2.564E-2</v>
      </c>
      <c r="I19">
        <v>4</v>
      </c>
      <c r="J19">
        <f t="shared" si="4"/>
        <v>2006</v>
      </c>
      <c r="K19">
        <v>2.564E-2</v>
      </c>
      <c r="L19">
        <v>2.564E-2</v>
      </c>
      <c r="M19">
        <v>2.564E-2</v>
      </c>
      <c r="N19">
        <v>2.564E-2</v>
      </c>
      <c r="O19">
        <v>2.564E-2</v>
      </c>
      <c r="P19">
        <v>2.564E-2</v>
      </c>
      <c r="Q19">
        <v>2.564E-2</v>
      </c>
      <c r="R19">
        <v>2.564E-2</v>
      </c>
      <c r="S19">
        <v>2.564E-2</v>
      </c>
      <c r="T19">
        <v>2.564E-2</v>
      </c>
      <c r="U19">
        <v>2.564E-2</v>
      </c>
      <c r="V19">
        <v>2.564E-2</v>
      </c>
    </row>
    <row r="20" spans="1:22" x14ac:dyDescent="0.35">
      <c r="A20">
        <v>5</v>
      </c>
      <c r="B20">
        <f t="shared" si="5"/>
        <v>2007</v>
      </c>
      <c r="C20">
        <f t="shared" si="0"/>
        <v>20512</v>
      </c>
      <c r="D20">
        <f t="shared" si="1"/>
        <v>94888</v>
      </c>
      <c r="E20">
        <f t="shared" si="2"/>
        <v>705112</v>
      </c>
      <c r="G20">
        <f t="shared" si="3"/>
        <v>2.564E-2</v>
      </c>
      <c r="I20">
        <v>5</v>
      </c>
      <c r="J20">
        <f t="shared" si="4"/>
        <v>2007</v>
      </c>
      <c r="K20">
        <v>2.564E-2</v>
      </c>
      <c r="L20">
        <v>2.564E-2</v>
      </c>
      <c r="M20">
        <v>2.564E-2</v>
      </c>
      <c r="N20">
        <v>2.564E-2</v>
      </c>
      <c r="O20">
        <v>2.564E-2</v>
      </c>
      <c r="P20">
        <v>2.564E-2</v>
      </c>
      <c r="Q20">
        <v>2.564E-2</v>
      </c>
      <c r="R20">
        <v>2.564E-2</v>
      </c>
      <c r="S20">
        <v>2.564E-2</v>
      </c>
      <c r="T20">
        <v>2.564E-2</v>
      </c>
      <c r="U20">
        <v>2.564E-2</v>
      </c>
      <c r="V20">
        <v>2.564E-2</v>
      </c>
    </row>
    <row r="21" spans="1:22" x14ac:dyDescent="0.35">
      <c r="A21">
        <v>6</v>
      </c>
      <c r="B21">
        <f t="shared" si="5"/>
        <v>2008</v>
      </c>
      <c r="C21">
        <f t="shared" si="0"/>
        <v>20512</v>
      </c>
      <c r="D21">
        <f t="shared" si="1"/>
        <v>115400</v>
      </c>
      <c r="E21">
        <f t="shared" si="2"/>
        <v>684600</v>
      </c>
      <c r="G21">
        <f t="shared" si="3"/>
        <v>2.564E-2</v>
      </c>
      <c r="I21">
        <v>6</v>
      </c>
      <c r="J21">
        <f t="shared" si="4"/>
        <v>2008</v>
      </c>
      <c r="K21">
        <v>2.564E-2</v>
      </c>
      <c r="L21">
        <v>2.564E-2</v>
      </c>
      <c r="M21">
        <v>2.564E-2</v>
      </c>
      <c r="N21">
        <v>2.564E-2</v>
      </c>
      <c r="O21">
        <v>2.564E-2</v>
      </c>
      <c r="P21">
        <v>2.564E-2</v>
      </c>
      <c r="Q21">
        <v>2.564E-2</v>
      </c>
      <c r="R21">
        <v>2.564E-2</v>
      </c>
      <c r="S21">
        <v>2.564E-2</v>
      </c>
      <c r="T21">
        <v>2.564E-2</v>
      </c>
      <c r="U21">
        <v>2.564E-2</v>
      </c>
      <c r="V21">
        <v>2.564E-2</v>
      </c>
    </row>
    <row r="22" spans="1:22" x14ac:dyDescent="0.35">
      <c r="A22">
        <v>7</v>
      </c>
      <c r="B22">
        <f t="shared" si="5"/>
        <v>2009</v>
      </c>
      <c r="C22">
        <f t="shared" si="0"/>
        <v>20512</v>
      </c>
      <c r="D22">
        <f t="shared" si="1"/>
        <v>135912</v>
      </c>
      <c r="E22">
        <f t="shared" si="2"/>
        <v>664088</v>
      </c>
      <c r="G22">
        <f t="shared" si="3"/>
        <v>2.564E-2</v>
      </c>
      <c r="I22">
        <v>7</v>
      </c>
      <c r="J22">
        <f t="shared" si="4"/>
        <v>2009</v>
      </c>
      <c r="K22">
        <v>2.564E-2</v>
      </c>
      <c r="L22">
        <v>2.564E-2</v>
      </c>
      <c r="M22">
        <v>2.564E-2</v>
      </c>
      <c r="N22">
        <v>2.564E-2</v>
      </c>
      <c r="O22">
        <v>2.564E-2</v>
      </c>
      <c r="P22">
        <v>2.564E-2</v>
      </c>
      <c r="Q22">
        <v>2.564E-2</v>
      </c>
      <c r="R22">
        <v>2.564E-2</v>
      </c>
      <c r="S22">
        <v>2.564E-2</v>
      </c>
      <c r="T22">
        <v>2.564E-2</v>
      </c>
      <c r="U22">
        <v>2.564E-2</v>
      </c>
      <c r="V22">
        <v>2.564E-2</v>
      </c>
    </row>
    <row r="23" spans="1:22" x14ac:dyDescent="0.35">
      <c r="A23">
        <v>8</v>
      </c>
      <c r="B23">
        <f t="shared" si="5"/>
        <v>2010</v>
      </c>
      <c r="C23">
        <f t="shared" si="0"/>
        <v>20512</v>
      </c>
      <c r="D23">
        <f t="shared" si="1"/>
        <v>156424</v>
      </c>
      <c r="E23">
        <f t="shared" si="2"/>
        <v>643576</v>
      </c>
      <c r="G23">
        <f t="shared" si="3"/>
        <v>2.564E-2</v>
      </c>
      <c r="I23">
        <v>8</v>
      </c>
      <c r="J23">
        <f t="shared" si="4"/>
        <v>2010</v>
      </c>
      <c r="K23">
        <v>2.564E-2</v>
      </c>
      <c r="L23">
        <v>2.564E-2</v>
      </c>
      <c r="M23">
        <v>2.564E-2</v>
      </c>
      <c r="N23">
        <v>2.564E-2</v>
      </c>
      <c r="O23">
        <v>2.564E-2</v>
      </c>
      <c r="P23">
        <v>2.564E-2</v>
      </c>
      <c r="Q23">
        <v>2.564E-2</v>
      </c>
      <c r="R23">
        <v>2.564E-2</v>
      </c>
      <c r="S23">
        <v>2.564E-2</v>
      </c>
      <c r="T23">
        <v>2.564E-2</v>
      </c>
      <c r="U23">
        <v>2.564E-2</v>
      </c>
      <c r="V23">
        <v>2.564E-2</v>
      </c>
    </row>
    <row r="24" spans="1:22" x14ac:dyDescent="0.35">
      <c r="A24">
        <v>9</v>
      </c>
      <c r="B24">
        <f t="shared" si="5"/>
        <v>2011</v>
      </c>
      <c r="C24">
        <f t="shared" si="0"/>
        <v>20512</v>
      </c>
      <c r="D24">
        <f t="shared" si="1"/>
        <v>176936</v>
      </c>
      <c r="E24">
        <f t="shared" si="2"/>
        <v>623064</v>
      </c>
      <c r="G24">
        <f t="shared" si="3"/>
        <v>2.564E-2</v>
      </c>
      <c r="I24">
        <v>9</v>
      </c>
      <c r="J24">
        <f t="shared" si="4"/>
        <v>2011</v>
      </c>
      <c r="K24">
        <v>2.564E-2</v>
      </c>
      <c r="L24">
        <v>2.564E-2</v>
      </c>
      <c r="M24">
        <v>2.564E-2</v>
      </c>
      <c r="N24">
        <v>2.564E-2</v>
      </c>
      <c r="O24">
        <v>2.564E-2</v>
      </c>
      <c r="P24">
        <v>2.564E-2</v>
      </c>
      <c r="Q24">
        <v>2.564E-2</v>
      </c>
      <c r="R24">
        <v>2.564E-2</v>
      </c>
      <c r="S24">
        <v>2.564E-2</v>
      </c>
      <c r="T24">
        <v>2.564E-2</v>
      </c>
      <c r="U24">
        <v>2.564E-2</v>
      </c>
      <c r="V24">
        <v>2.564E-2</v>
      </c>
    </row>
    <row r="25" spans="1:22" x14ac:dyDescent="0.35">
      <c r="A25">
        <v>10</v>
      </c>
      <c r="B25">
        <f t="shared" si="5"/>
        <v>2012</v>
      </c>
      <c r="C25">
        <f t="shared" si="0"/>
        <v>20512</v>
      </c>
      <c r="D25">
        <f t="shared" si="1"/>
        <v>197448</v>
      </c>
      <c r="E25">
        <f t="shared" si="2"/>
        <v>602552</v>
      </c>
      <c r="G25">
        <f t="shared" si="3"/>
        <v>2.564E-2</v>
      </c>
      <c r="I25">
        <v>10</v>
      </c>
      <c r="J25">
        <f t="shared" si="4"/>
        <v>2012</v>
      </c>
      <c r="K25">
        <v>2.564E-2</v>
      </c>
      <c r="L25">
        <v>2.564E-2</v>
      </c>
      <c r="M25">
        <v>2.564E-2</v>
      </c>
      <c r="N25">
        <v>2.564E-2</v>
      </c>
      <c r="O25">
        <v>2.564E-2</v>
      </c>
      <c r="P25">
        <v>2.564E-2</v>
      </c>
      <c r="Q25">
        <v>2.564E-2</v>
      </c>
      <c r="R25">
        <v>2.564E-2</v>
      </c>
      <c r="S25">
        <v>2.564E-2</v>
      </c>
      <c r="T25">
        <v>2.564E-2</v>
      </c>
      <c r="U25">
        <v>2.564E-2</v>
      </c>
      <c r="V25">
        <v>2.564E-2</v>
      </c>
    </row>
    <row r="26" spans="1:22" x14ac:dyDescent="0.35">
      <c r="A26">
        <v>11</v>
      </c>
      <c r="B26">
        <f t="shared" si="5"/>
        <v>2013</v>
      </c>
      <c r="C26">
        <f t="shared" si="0"/>
        <v>20512</v>
      </c>
      <c r="D26">
        <f t="shared" si="1"/>
        <v>217960</v>
      </c>
      <c r="E26">
        <f t="shared" si="2"/>
        <v>582040</v>
      </c>
      <c r="G26">
        <f t="shared" si="3"/>
        <v>2.564E-2</v>
      </c>
      <c r="I26">
        <v>11</v>
      </c>
      <c r="J26">
        <f t="shared" si="4"/>
        <v>2013</v>
      </c>
      <c r="K26">
        <v>2.564E-2</v>
      </c>
      <c r="L26">
        <v>2.564E-2</v>
      </c>
      <c r="M26">
        <v>2.564E-2</v>
      </c>
      <c r="N26">
        <v>2.564E-2</v>
      </c>
      <c r="O26">
        <v>2.564E-2</v>
      </c>
      <c r="P26">
        <v>2.564E-2</v>
      </c>
      <c r="Q26">
        <v>2.564E-2</v>
      </c>
      <c r="R26">
        <v>2.564E-2</v>
      </c>
      <c r="S26">
        <v>2.564E-2</v>
      </c>
      <c r="T26">
        <v>2.564E-2</v>
      </c>
      <c r="U26">
        <v>2.564E-2</v>
      </c>
      <c r="V26">
        <v>2.564E-2</v>
      </c>
    </row>
    <row r="27" spans="1:22" x14ac:dyDescent="0.35">
      <c r="A27">
        <v>12</v>
      </c>
      <c r="B27">
        <f t="shared" si="5"/>
        <v>2014</v>
      </c>
      <c r="C27">
        <f t="shared" si="0"/>
        <v>20512</v>
      </c>
      <c r="D27">
        <f t="shared" si="1"/>
        <v>238472</v>
      </c>
      <c r="E27">
        <f t="shared" si="2"/>
        <v>561528</v>
      </c>
      <c r="G27">
        <f t="shared" si="3"/>
        <v>2.564E-2</v>
      </c>
      <c r="I27">
        <v>12</v>
      </c>
      <c r="J27">
        <f t="shared" si="4"/>
        <v>2014</v>
      </c>
      <c r="K27">
        <v>2.564E-2</v>
      </c>
      <c r="L27">
        <v>2.564E-2</v>
      </c>
      <c r="M27">
        <v>2.564E-2</v>
      </c>
      <c r="N27">
        <v>2.564E-2</v>
      </c>
      <c r="O27">
        <v>2.564E-2</v>
      </c>
      <c r="P27">
        <v>2.564E-2</v>
      </c>
      <c r="Q27">
        <v>2.564E-2</v>
      </c>
      <c r="R27">
        <v>2.564E-2</v>
      </c>
      <c r="S27">
        <v>2.564E-2</v>
      </c>
      <c r="T27">
        <v>2.564E-2</v>
      </c>
      <c r="U27">
        <v>2.564E-2</v>
      </c>
      <c r="V27">
        <v>2.564E-2</v>
      </c>
    </row>
    <row r="28" spans="1:22" x14ac:dyDescent="0.35">
      <c r="A28">
        <v>13</v>
      </c>
      <c r="B28">
        <f t="shared" si="5"/>
        <v>2015</v>
      </c>
      <c r="C28">
        <f t="shared" si="0"/>
        <v>20512</v>
      </c>
      <c r="D28">
        <f t="shared" si="1"/>
        <v>258984</v>
      </c>
      <c r="E28">
        <f t="shared" si="2"/>
        <v>541016</v>
      </c>
      <c r="G28">
        <f t="shared" si="3"/>
        <v>2.564E-2</v>
      </c>
      <c r="I28">
        <v>13</v>
      </c>
      <c r="J28">
        <f t="shared" si="4"/>
        <v>2015</v>
      </c>
      <c r="K28">
        <v>2.564E-2</v>
      </c>
      <c r="L28">
        <v>2.564E-2</v>
      </c>
      <c r="M28">
        <v>2.564E-2</v>
      </c>
      <c r="N28">
        <v>2.564E-2</v>
      </c>
      <c r="O28">
        <v>2.564E-2</v>
      </c>
      <c r="P28">
        <v>2.564E-2</v>
      </c>
      <c r="Q28">
        <v>2.564E-2</v>
      </c>
      <c r="R28">
        <v>2.564E-2</v>
      </c>
      <c r="S28">
        <v>2.564E-2</v>
      </c>
      <c r="T28">
        <v>2.564E-2</v>
      </c>
      <c r="U28">
        <v>2.564E-2</v>
      </c>
      <c r="V28">
        <v>2.564E-2</v>
      </c>
    </row>
    <row r="29" spans="1:22" x14ac:dyDescent="0.35">
      <c r="A29">
        <v>14</v>
      </c>
      <c r="B29">
        <f t="shared" si="5"/>
        <v>2016</v>
      </c>
      <c r="C29">
        <f t="shared" si="0"/>
        <v>20512</v>
      </c>
      <c r="D29">
        <f t="shared" si="1"/>
        <v>279496</v>
      </c>
      <c r="E29">
        <f t="shared" si="2"/>
        <v>520504</v>
      </c>
      <c r="G29">
        <f t="shared" si="3"/>
        <v>2.564E-2</v>
      </c>
      <c r="I29">
        <v>14</v>
      </c>
      <c r="J29">
        <f t="shared" si="4"/>
        <v>2016</v>
      </c>
      <c r="K29">
        <v>2.564E-2</v>
      </c>
      <c r="L29">
        <v>2.564E-2</v>
      </c>
      <c r="M29">
        <v>2.564E-2</v>
      </c>
      <c r="N29">
        <v>2.564E-2</v>
      </c>
      <c r="O29">
        <v>2.564E-2</v>
      </c>
      <c r="P29">
        <v>2.564E-2</v>
      </c>
      <c r="Q29">
        <v>2.564E-2</v>
      </c>
      <c r="R29">
        <v>2.564E-2</v>
      </c>
      <c r="S29">
        <v>2.564E-2</v>
      </c>
      <c r="T29">
        <v>2.564E-2</v>
      </c>
      <c r="U29">
        <v>2.564E-2</v>
      </c>
      <c r="V29">
        <v>2.564E-2</v>
      </c>
    </row>
    <row r="30" spans="1:22" x14ac:dyDescent="0.35">
      <c r="A30">
        <v>15</v>
      </c>
      <c r="B30">
        <f t="shared" si="5"/>
        <v>2017</v>
      </c>
      <c r="C30">
        <f t="shared" si="0"/>
        <v>20512</v>
      </c>
      <c r="D30">
        <f t="shared" si="1"/>
        <v>300008</v>
      </c>
      <c r="E30">
        <f t="shared" si="2"/>
        <v>499992</v>
      </c>
      <c r="G30">
        <f t="shared" si="3"/>
        <v>2.564E-2</v>
      </c>
      <c r="I30">
        <v>15</v>
      </c>
      <c r="J30">
        <f t="shared" si="4"/>
        <v>2017</v>
      </c>
      <c r="K30">
        <v>2.564E-2</v>
      </c>
      <c r="L30">
        <v>2.564E-2</v>
      </c>
      <c r="M30">
        <v>2.564E-2</v>
      </c>
      <c r="N30">
        <v>2.564E-2</v>
      </c>
      <c r="O30">
        <v>2.564E-2</v>
      </c>
      <c r="P30">
        <v>2.564E-2</v>
      </c>
      <c r="Q30">
        <v>2.564E-2</v>
      </c>
      <c r="R30">
        <v>2.564E-2</v>
      </c>
      <c r="S30">
        <v>2.564E-2</v>
      </c>
      <c r="T30">
        <v>2.564E-2</v>
      </c>
      <c r="U30">
        <v>2.564E-2</v>
      </c>
      <c r="V30">
        <v>2.564E-2</v>
      </c>
    </row>
    <row r="31" spans="1:22" x14ac:dyDescent="0.35">
      <c r="A31">
        <v>16</v>
      </c>
      <c r="B31">
        <f t="shared" si="5"/>
        <v>2018</v>
      </c>
      <c r="C31">
        <f t="shared" si="0"/>
        <v>20512</v>
      </c>
      <c r="D31">
        <f t="shared" si="1"/>
        <v>320520</v>
      </c>
      <c r="E31">
        <f t="shared" si="2"/>
        <v>479480</v>
      </c>
      <c r="G31">
        <f t="shared" si="3"/>
        <v>2.564E-2</v>
      </c>
      <c r="I31">
        <v>16</v>
      </c>
      <c r="J31">
        <f t="shared" si="4"/>
        <v>2018</v>
      </c>
      <c r="K31">
        <v>2.564E-2</v>
      </c>
      <c r="L31">
        <v>2.564E-2</v>
      </c>
      <c r="M31">
        <v>2.564E-2</v>
      </c>
      <c r="N31">
        <v>2.564E-2</v>
      </c>
      <c r="O31">
        <v>2.564E-2</v>
      </c>
      <c r="P31">
        <v>2.564E-2</v>
      </c>
      <c r="Q31">
        <v>2.564E-2</v>
      </c>
      <c r="R31">
        <v>2.564E-2</v>
      </c>
      <c r="S31">
        <v>2.564E-2</v>
      </c>
      <c r="T31">
        <v>2.564E-2</v>
      </c>
      <c r="U31">
        <v>2.564E-2</v>
      </c>
      <c r="V31">
        <v>2.564E-2</v>
      </c>
    </row>
    <row r="32" spans="1:22" x14ac:dyDescent="0.35">
      <c r="A32">
        <v>17</v>
      </c>
      <c r="B32">
        <f t="shared" si="5"/>
        <v>2019</v>
      </c>
      <c r="C32">
        <f t="shared" si="0"/>
        <v>20512</v>
      </c>
      <c r="D32">
        <f t="shared" si="1"/>
        <v>341032</v>
      </c>
      <c r="E32">
        <f t="shared" si="2"/>
        <v>458968</v>
      </c>
      <c r="G32">
        <f t="shared" si="3"/>
        <v>2.564E-2</v>
      </c>
      <c r="I32">
        <v>17</v>
      </c>
      <c r="J32">
        <f t="shared" si="4"/>
        <v>2019</v>
      </c>
      <c r="K32">
        <v>2.564E-2</v>
      </c>
      <c r="L32">
        <v>2.564E-2</v>
      </c>
      <c r="M32">
        <v>2.564E-2</v>
      </c>
      <c r="N32">
        <v>2.564E-2</v>
      </c>
      <c r="O32">
        <v>2.564E-2</v>
      </c>
      <c r="P32">
        <v>2.564E-2</v>
      </c>
      <c r="Q32">
        <v>2.564E-2</v>
      </c>
      <c r="R32">
        <v>2.564E-2</v>
      </c>
      <c r="S32">
        <v>2.564E-2</v>
      </c>
      <c r="T32">
        <v>2.564E-2</v>
      </c>
      <c r="U32">
        <v>2.564E-2</v>
      </c>
      <c r="V32">
        <v>2.564E-2</v>
      </c>
    </row>
    <row r="33" spans="1:22" x14ac:dyDescent="0.35">
      <c r="A33">
        <v>18</v>
      </c>
      <c r="B33">
        <f t="shared" si="5"/>
        <v>2020</v>
      </c>
      <c r="C33">
        <f t="shared" si="0"/>
        <v>20512</v>
      </c>
      <c r="D33">
        <f t="shared" si="1"/>
        <v>361544</v>
      </c>
      <c r="E33">
        <f t="shared" si="2"/>
        <v>438456</v>
      </c>
      <c r="G33">
        <f t="shared" si="3"/>
        <v>2.564E-2</v>
      </c>
      <c r="I33">
        <v>18</v>
      </c>
      <c r="J33">
        <f t="shared" si="4"/>
        <v>2020</v>
      </c>
      <c r="K33">
        <v>2.564E-2</v>
      </c>
      <c r="L33">
        <v>2.564E-2</v>
      </c>
      <c r="M33">
        <v>2.564E-2</v>
      </c>
      <c r="N33">
        <v>2.564E-2</v>
      </c>
      <c r="O33">
        <v>2.564E-2</v>
      </c>
      <c r="P33">
        <v>2.564E-2</v>
      </c>
      <c r="Q33">
        <v>2.564E-2</v>
      </c>
      <c r="R33">
        <v>2.564E-2</v>
      </c>
      <c r="S33">
        <v>2.564E-2</v>
      </c>
      <c r="T33">
        <v>2.564E-2</v>
      </c>
      <c r="U33">
        <v>2.564E-2</v>
      </c>
      <c r="V33">
        <v>2.564E-2</v>
      </c>
    </row>
    <row r="34" spans="1:22" x14ac:dyDescent="0.35">
      <c r="A34">
        <v>19</v>
      </c>
      <c r="B34">
        <f t="shared" si="5"/>
        <v>2021</v>
      </c>
      <c r="C34">
        <f t="shared" si="0"/>
        <v>20512</v>
      </c>
      <c r="D34">
        <f t="shared" si="1"/>
        <v>382056</v>
      </c>
      <c r="E34">
        <f t="shared" si="2"/>
        <v>417944</v>
      </c>
      <c r="G34">
        <f t="shared" si="3"/>
        <v>2.564E-2</v>
      </c>
      <c r="I34">
        <v>19</v>
      </c>
      <c r="J34">
        <f t="shared" si="4"/>
        <v>2021</v>
      </c>
      <c r="K34">
        <v>2.564E-2</v>
      </c>
      <c r="L34">
        <v>2.564E-2</v>
      </c>
      <c r="M34">
        <v>2.564E-2</v>
      </c>
      <c r="N34">
        <v>2.564E-2</v>
      </c>
      <c r="O34">
        <v>2.564E-2</v>
      </c>
      <c r="P34">
        <v>2.564E-2</v>
      </c>
      <c r="Q34">
        <v>2.564E-2</v>
      </c>
      <c r="R34">
        <v>2.564E-2</v>
      </c>
      <c r="S34">
        <v>2.564E-2</v>
      </c>
      <c r="T34">
        <v>2.564E-2</v>
      </c>
      <c r="U34">
        <v>2.564E-2</v>
      </c>
      <c r="V34">
        <v>2.564E-2</v>
      </c>
    </row>
    <row r="35" spans="1:22" x14ac:dyDescent="0.35">
      <c r="A35">
        <v>20</v>
      </c>
      <c r="B35">
        <f t="shared" si="5"/>
        <v>2022</v>
      </c>
      <c r="C35">
        <f t="shared" si="0"/>
        <v>20512</v>
      </c>
      <c r="D35">
        <f t="shared" si="1"/>
        <v>402568</v>
      </c>
      <c r="E35">
        <f t="shared" si="2"/>
        <v>397432</v>
      </c>
      <c r="G35">
        <f t="shared" si="3"/>
        <v>2.564E-2</v>
      </c>
      <c r="I35">
        <v>20</v>
      </c>
      <c r="J35">
        <f t="shared" si="4"/>
        <v>2022</v>
      </c>
      <c r="K35">
        <v>2.564E-2</v>
      </c>
      <c r="L35">
        <v>2.564E-2</v>
      </c>
      <c r="M35">
        <v>2.564E-2</v>
      </c>
      <c r="N35">
        <v>2.564E-2</v>
      </c>
      <c r="O35">
        <v>2.564E-2</v>
      </c>
      <c r="P35">
        <v>2.564E-2</v>
      </c>
      <c r="Q35">
        <v>2.564E-2</v>
      </c>
      <c r="R35">
        <v>2.564E-2</v>
      </c>
      <c r="S35">
        <v>2.564E-2</v>
      </c>
      <c r="T35">
        <v>2.564E-2</v>
      </c>
      <c r="U35">
        <v>2.564E-2</v>
      </c>
      <c r="V35">
        <v>2.564E-2</v>
      </c>
    </row>
    <row r="36" spans="1:22" x14ac:dyDescent="0.35">
      <c r="A36">
        <v>21</v>
      </c>
      <c r="B36">
        <f t="shared" si="5"/>
        <v>2023</v>
      </c>
      <c r="C36">
        <f t="shared" si="0"/>
        <v>20512</v>
      </c>
      <c r="D36">
        <f t="shared" si="1"/>
        <v>423080</v>
      </c>
      <c r="E36">
        <f t="shared" si="2"/>
        <v>376920</v>
      </c>
      <c r="G36">
        <f t="shared" si="3"/>
        <v>2.564E-2</v>
      </c>
      <c r="I36">
        <v>21</v>
      </c>
      <c r="J36">
        <f t="shared" si="4"/>
        <v>2023</v>
      </c>
      <c r="K36">
        <v>2.564E-2</v>
      </c>
      <c r="L36">
        <v>2.564E-2</v>
      </c>
      <c r="M36">
        <v>2.564E-2</v>
      </c>
      <c r="N36">
        <v>2.564E-2</v>
      </c>
      <c r="O36">
        <v>2.564E-2</v>
      </c>
      <c r="P36">
        <v>2.564E-2</v>
      </c>
      <c r="Q36">
        <v>2.564E-2</v>
      </c>
      <c r="R36">
        <v>2.564E-2</v>
      </c>
      <c r="S36">
        <v>2.564E-2</v>
      </c>
      <c r="T36">
        <v>2.564E-2</v>
      </c>
      <c r="U36">
        <v>2.564E-2</v>
      </c>
      <c r="V36">
        <v>2.564E-2</v>
      </c>
    </row>
    <row r="37" spans="1:22" x14ac:dyDescent="0.35">
      <c r="A37">
        <v>22</v>
      </c>
      <c r="B37">
        <f t="shared" si="5"/>
        <v>2024</v>
      </c>
      <c r="C37">
        <f t="shared" si="0"/>
        <v>20512</v>
      </c>
      <c r="D37">
        <f t="shared" si="1"/>
        <v>443592</v>
      </c>
      <c r="E37">
        <f t="shared" si="2"/>
        <v>356408</v>
      </c>
      <c r="G37">
        <f t="shared" si="3"/>
        <v>2.564E-2</v>
      </c>
      <c r="I37">
        <v>22</v>
      </c>
      <c r="J37">
        <f t="shared" si="4"/>
        <v>2024</v>
      </c>
      <c r="K37">
        <v>2.564E-2</v>
      </c>
      <c r="L37">
        <v>2.564E-2</v>
      </c>
      <c r="M37">
        <v>2.564E-2</v>
      </c>
      <c r="N37">
        <v>2.564E-2</v>
      </c>
      <c r="O37">
        <v>2.564E-2</v>
      </c>
      <c r="P37">
        <v>2.564E-2</v>
      </c>
      <c r="Q37">
        <v>2.564E-2</v>
      </c>
      <c r="R37">
        <v>2.564E-2</v>
      </c>
      <c r="S37">
        <v>2.564E-2</v>
      </c>
      <c r="T37">
        <v>2.564E-2</v>
      </c>
      <c r="U37">
        <v>2.564E-2</v>
      </c>
      <c r="V37">
        <v>2.564E-2</v>
      </c>
    </row>
    <row r="38" spans="1:22" x14ac:dyDescent="0.35">
      <c r="A38">
        <v>23</v>
      </c>
      <c r="B38">
        <f t="shared" si="5"/>
        <v>2025</v>
      </c>
      <c r="C38">
        <f t="shared" si="0"/>
        <v>20512</v>
      </c>
      <c r="D38">
        <f t="shared" si="1"/>
        <v>464104</v>
      </c>
      <c r="E38">
        <f t="shared" si="2"/>
        <v>335896</v>
      </c>
      <c r="G38">
        <f t="shared" si="3"/>
        <v>2.564E-2</v>
      </c>
      <c r="I38">
        <v>23</v>
      </c>
      <c r="J38">
        <f t="shared" si="4"/>
        <v>2025</v>
      </c>
      <c r="K38">
        <v>2.564E-2</v>
      </c>
      <c r="L38">
        <v>2.564E-2</v>
      </c>
      <c r="M38">
        <v>2.564E-2</v>
      </c>
      <c r="N38">
        <v>2.564E-2</v>
      </c>
      <c r="O38">
        <v>2.564E-2</v>
      </c>
      <c r="P38">
        <v>2.564E-2</v>
      </c>
      <c r="Q38">
        <v>2.564E-2</v>
      </c>
      <c r="R38">
        <v>2.564E-2</v>
      </c>
      <c r="S38">
        <v>2.564E-2</v>
      </c>
      <c r="T38">
        <v>2.564E-2</v>
      </c>
      <c r="U38">
        <v>2.564E-2</v>
      </c>
      <c r="V38">
        <v>2.564E-2</v>
      </c>
    </row>
    <row r="39" spans="1:22" x14ac:dyDescent="0.35">
      <c r="A39">
        <v>24</v>
      </c>
      <c r="B39">
        <f t="shared" si="5"/>
        <v>2026</v>
      </c>
      <c r="C39">
        <f t="shared" si="0"/>
        <v>20512</v>
      </c>
      <c r="D39">
        <f t="shared" si="1"/>
        <v>484616</v>
      </c>
      <c r="E39">
        <f t="shared" si="2"/>
        <v>315384</v>
      </c>
      <c r="G39">
        <f t="shared" si="3"/>
        <v>2.564E-2</v>
      </c>
      <c r="I39">
        <v>24</v>
      </c>
      <c r="J39">
        <f t="shared" si="4"/>
        <v>2026</v>
      </c>
      <c r="K39">
        <v>2.564E-2</v>
      </c>
      <c r="L39">
        <v>2.564E-2</v>
      </c>
      <c r="M39">
        <v>2.564E-2</v>
      </c>
      <c r="N39">
        <v>2.564E-2</v>
      </c>
      <c r="O39">
        <v>2.564E-2</v>
      </c>
      <c r="P39">
        <v>2.564E-2</v>
      </c>
      <c r="Q39">
        <v>2.564E-2</v>
      </c>
      <c r="R39">
        <v>2.564E-2</v>
      </c>
      <c r="S39">
        <v>2.564E-2</v>
      </c>
      <c r="T39">
        <v>2.564E-2</v>
      </c>
      <c r="U39">
        <v>2.564E-2</v>
      </c>
      <c r="V39">
        <v>2.564E-2</v>
      </c>
    </row>
    <row r="40" spans="1:22" x14ac:dyDescent="0.35">
      <c r="A40">
        <v>25</v>
      </c>
      <c r="B40">
        <f t="shared" si="5"/>
        <v>2027</v>
      </c>
      <c r="C40">
        <f t="shared" si="0"/>
        <v>20512</v>
      </c>
      <c r="D40">
        <f t="shared" si="1"/>
        <v>505128</v>
      </c>
      <c r="E40">
        <f t="shared" si="2"/>
        <v>294872</v>
      </c>
      <c r="G40">
        <f t="shared" si="3"/>
        <v>2.564E-2</v>
      </c>
      <c r="I40">
        <v>25</v>
      </c>
      <c r="J40">
        <f t="shared" si="4"/>
        <v>2027</v>
      </c>
      <c r="K40">
        <v>2.564E-2</v>
      </c>
      <c r="L40">
        <v>2.564E-2</v>
      </c>
      <c r="M40">
        <v>2.564E-2</v>
      </c>
      <c r="N40">
        <v>2.564E-2</v>
      </c>
      <c r="O40">
        <v>2.564E-2</v>
      </c>
      <c r="P40">
        <v>2.564E-2</v>
      </c>
      <c r="Q40">
        <v>2.564E-2</v>
      </c>
      <c r="R40">
        <v>2.564E-2</v>
      </c>
      <c r="S40">
        <v>2.564E-2</v>
      </c>
      <c r="T40">
        <v>2.564E-2</v>
      </c>
      <c r="U40">
        <v>2.564E-2</v>
      </c>
      <c r="V40">
        <v>2.564E-2</v>
      </c>
    </row>
    <row r="41" spans="1:22" x14ac:dyDescent="0.35">
      <c r="A41">
        <v>26</v>
      </c>
      <c r="B41">
        <f t="shared" si="5"/>
        <v>2028</v>
      </c>
      <c r="C41">
        <f t="shared" si="0"/>
        <v>20512</v>
      </c>
      <c r="D41">
        <f t="shared" si="1"/>
        <v>525640</v>
      </c>
      <c r="E41">
        <f t="shared" si="2"/>
        <v>274360</v>
      </c>
      <c r="G41">
        <f t="shared" si="3"/>
        <v>2.564E-2</v>
      </c>
      <c r="I41">
        <v>26</v>
      </c>
      <c r="J41">
        <f t="shared" si="4"/>
        <v>2028</v>
      </c>
      <c r="K41">
        <v>2.564E-2</v>
      </c>
      <c r="L41">
        <v>2.564E-2</v>
      </c>
      <c r="M41">
        <v>2.564E-2</v>
      </c>
      <c r="N41">
        <v>2.564E-2</v>
      </c>
      <c r="O41">
        <v>2.564E-2</v>
      </c>
      <c r="P41">
        <v>2.564E-2</v>
      </c>
      <c r="Q41">
        <v>2.564E-2</v>
      </c>
      <c r="R41">
        <v>2.564E-2</v>
      </c>
      <c r="S41">
        <v>2.564E-2</v>
      </c>
      <c r="T41">
        <v>2.564E-2</v>
      </c>
      <c r="U41">
        <v>2.564E-2</v>
      </c>
      <c r="V41">
        <v>2.564E-2</v>
      </c>
    </row>
    <row r="42" spans="1:22" x14ac:dyDescent="0.35">
      <c r="A42">
        <v>27</v>
      </c>
      <c r="B42">
        <f t="shared" si="5"/>
        <v>2029</v>
      </c>
      <c r="C42">
        <f t="shared" si="0"/>
        <v>20512</v>
      </c>
      <c r="D42">
        <f t="shared" si="1"/>
        <v>546152</v>
      </c>
      <c r="E42">
        <f t="shared" si="2"/>
        <v>253848</v>
      </c>
      <c r="G42">
        <f t="shared" si="3"/>
        <v>2.564E-2</v>
      </c>
      <c r="I42">
        <v>27</v>
      </c>
      <c r="J42">
        <f t="shared" si="4"/>
        <v>2029</v>
      </c>
      <c r="K42">
        <v>2.564E-2</v>
      </c>
      <c r="L42">
        <v>2.564E-2</v>
      </c>
      <c r="M42">
        <v>2.564E-2</v>
      </c>
      <c r="N42">
        <v>2.564E-2</v>
      </c>
      <c r="O42">
        <v>2.564E-2</v>
      </c>
      <c r="P42">
        <v>2.564E-2</v>
      </c>
      <c r="Q42">
        <v>2.564E-2</v>
      </c>
      <c r="R42">
        <v>2.564E-2</v>
      </c>
      <c r="S42">
        <v>2.564E-2</v>
      </c>
      <c r="T42">
        <v>2.564E-2</v>
      </c>
      <c r="U42">
        <v>2.564E-2</v>
      </c>
      <c r="V42">
        <v>2.564E-2</v>
      </c>
    </row>
    <row r="43" spans="1:22" x14ac:dyDescent="0.35">
      <c r="A43">
        <v>28</v>
      </c>
      <c r="B43">
        <f t="shared" si="5"/>
        <v>2030</v>
      </c>
      <c r="C43">
        <f t="shared" si="0"/>
        <v>20512</v>
      </c>
      <c r="D43">
        <f t="shared" si="1"/>
        <v>566664</v>
      </c>
      <c r="E43">
        <f t="shared" si="2"/>
        <v>233336</v>
      </c>
      <c r="G43">
        <f t="shared" si="3"/>
        <v>2.564E-2</v>
      </c>
      <c r="I43">
        <v>28</v>
      </c>
      <c r="J43">
        <f t="shared" si="4"/>
        <v>2030</v>
      </c>
      <c r="K43">
        <v>2.564E-2</v>
      </c>
      <c r="L43">
        <v>2.564E-2</v>
      </c>
      <c r="M43">
        <v>2.564E-2</v>
      </c>
      <c r="N43">
        <v>2.564E-2</v>
      </c>
      <c r="O43">
        <v>2.564E-2</v>
      </c>
      <c r="P43">
        <v>2.564E-2</v>
      </c>
      <c r="Q43">
        <v>2.564E-2</v>
      </c>
      <c r="R43">
        <v>2.564E-2</v>
      </c>
      <c r="S43">
        <v>2.564E-2</v>
      </c>
      <c r="T43">
        <v>2.564E-2</v>
      </c>
      <c r="U43">
        <v>2.564E-2</v>
      </c>
      <c r="V43">
        <v>2.564E-2</v>
      </c>
    </row>
    <row r="44" spans="1:22" x14ac:dyDescent="0.35">
      <c r="A44">
        <v>29</v>
      </c>
      <c r="B44">
        <f t="shared" si="5"/>
        <v>2031</v>
      </c>
      <c r="C44">
        <f t="shared" si="0"/>
        <v>20512</v>
      </c>
      <c r="D44">
        <f t="shared" si="1"/>
        <v>587176</v>
      </c>
      <c r="E44">
        <f t="shared" si="2"/>
        <v>212824</v>
      </c>
      <c r="G44">
        <f t="shared" si="3"/>
        <v>2.564E-2</v>
      </c>
      <c r="I44">
        <v>29</v>
      </c>
      <c r="J44">
        <f t="shared" si="4"/>
        <v>2031</v>
      </c>
      <c r="K44">
        <v>2.564E-2</v>
      </c>
      <c r="L44">
        <v>2.564E-2</v>
      </c>
      <c r="M44">
        <v>2.564E-2</v>
      </c>
      <c r="N44">
        <v>2.564E-2</v>
      </c>
      <c r="O44">
        <v>2.564E-2</v>
      </c>
      <c r="P44">
        <v>2.564E-2</v>
      </c>
      <c r="Q44">
        <v>2.564E-2</v>
      </c>
      <c r="R44">
        <v>2.564E-2</v>
      </c>
      <c r="S44">
        <v>2.564E-2</v>
      </c>
      <c r="T44">
        <v>2.564E-2</v>
      </c>
      <c r="U44">
        <v>2.564E-2</v>
      </c>
      <c r="V44">
        <v>2.564E-2</v>
      </c>
    </row>
    <row r="45" spans="1:22" x14ac:dyDescent="0.35">
      <c r="A45">
        <v>30</v>
      </c>
      <c r="B45">
        <f t="shared" si="5"/>
        <v>2032</v>
      </c>
      <c r="C45">
        <f t="shared" si="0"/>
        <v>20512</v>
      </c>
      <c r="D45">
        <f t="shared" si="1"/>
        <v>607688</v>
      </c>
      <c r="E45">
        <f t="shared" si="2"/>
        <v>192312</v>
      </c>
      <c r="G45">
        <f t="shared" si="3"/>
        <v>2.564E-2</v>
      </c>
      <c r="I45">
        <v>30</v>
      </c>
      <c r="J45">
        <f t="shared" si="4"/>
        <v>2032</v>
      </c>
      <c r="K45">
        <v>2.564E-2</v>
      </c>
      <c r="L45">
        <v>2.564E-2</v>
      </c>
      <c r="M45">
        <v>2.564E-2</v>
      </c>
      <c r="N45">
        <v>2.564E-2</v>
      </c>
      <c r="O45">
        <v>2.564E-2</v>
      </c>
      <c r="P45">
        <v>2.564E-2</v>
      </c>
      <c r="Q45">
        <v>2.564E-2</v>
      </c>
      <c r="R45">
        <v>2.564E-2</v>
      </c>
      <c r="S45">
        <v>2.564E-2</v>
      </c>
      <c r="T45">
        <v>2.564E-2</v>
      </c>
      <c r="U45">
        <v>2.564E-2</v>
      </c>
      <c r="V45">
        <v>2.564E-2</v>
      </c>
    </row>
    <row r="46" spans="1:22" x14ac:dyDescent="0.35">
      <c r="A46">
        <v>31</v>
      </c>
      <c r="B46">
        <f t="shared" si="5"/>
        <v>2033</v>
      </c>
      <c r="C46">
        <f t="shared" si="0"/>
        <v>20512</v>
      </c>
      <c r="D46">
        <f t="shared" si="1"/>
        <v>628200</v>
      </c>
      <c r="E46">
        <f t="shared" si="2"/>
        <v>171800</v>
      </c>
      <c r="G46">
        <f t="shared" si="3"/>
        <v>2.564E-2</v>
      </c>
      <c r="I46">
        <v>31</v>
      </c>
      <c r="J46">
        <f t="shared" si="4"/>
        <v>2033</v>
      </c>
      <c r="K46">
        <v>2.564E-2</v>
      </c>
      <c r="L46">
        <v>2.564E-2</v>
      </c>
      <c r="M46">
        <v>2.564E-2</v>
      </c>
      <c r="N46">
        <v>2.564E-2</v>
      </c>
      <c r="O46">
        <v>2.564E-2</v>
      </c>
      <c r="P46">
        <v>2.564E-2</v>
      </c>
      <c r="Q46">
        <v>2.564E-2</v>
      </c>
      <c r="R46">
        <v>2.564E-2</v>
      </c>
      <c r="S46">
        <v>2.564E-2</v>
      </c>
      <c r="T46">
        <v>2.564E-2</v>
      </c>
      <c r="U46">
        <v>2.564E-2</v>
      </c>
      <c r="V46">
        <v>2.564E-2</v>
      </c>
    </row>
    <row r="47" spans="1:22" x14ac:dyDescent="0.35">
      <c r="A47">
        <v>32</v>
      </c>
      <c r="B47">
        <f t="shared" si="5"/>
        <v>2034</v>
      </c>
      <c r="C47">
        <f t="shared" si="0"/>
        <v>20512</v>
      </c>
      <c r="D47">
        <f t="shared" si="1"/>
        <v>648712</v>
      </c>
      <c r="E47">
        <f t="shared" si="2"/>
        <v>151288</v>
      </c>
      <c r="G47">
        <f t="shared" si="3"/>
        <v>2.564E-2</v>
      </c>
      <c r="I47">
        <v>32</v>
      </c>
      <c r="J47">
        <f t="shared" si="4"/>
        <v>2034</v>
      </c>
      <c r="K47">
        <v>2.564E-2</v>
      </c>
      <c r="L47">
        <v>2.564E-2</v>
      </c>
      <c r="M47">
        <v>2.564E-2</v>
      </c>
      <c r="N47">
        <v>2.564E-2</v>
      </c>
      <c r="O47">
        <v>2.564E-2</v>
      </c>
      <c r="P47">
        <v>2.564E-2</v>
      </c>
      <c r="Q47">
        <v>2.564E-2</v>
      </c>
      <c r="R47">
        <v>2.564E-2</v>
      </c>
      <c r="S47">
        <v>2.564E-2</v>
      </c>
      <c r="T47">
        <v>2.564E-2</v>
      </c>
      <c r="U47">
        <v>2.564E-2</v>
      </c>
      <c r="V47">
        <v>2.564E-2</v>
      </c>
    </row>
    <row r="48" spans="1:22" x14ac:dyDescent="0.35">
      <c r="A48">
        <v>33</v>
      </c>
      <c r="B48">
        <f t="shared" si="5"/>
        <v>2035</v>
      </c>
      <c r="C48">
        <f t="shared" si="0"/>
        <v>20512</v>
      </c>
      <c r="D48">
        <f t="shared" si="1"/>
        <v>669224</v>
      </c>
      <c r="E48">
        <f t="shared" si="2"/>
        <v>130776</v>
      </c>
      <c r="G48">
        <f t="shared" si="3"/>
        <v>2.564E-2</v>
      </c>
      <c r="I48">
        <v>33</v>
      </c>
      <c r="J48">
        <f t="shared" si="4"/>
        <v>2035</v>
      </c>
      <c r="K48">
        <v>2.564E-2</v>
      </c>
      <c r="L48">
        <v>2.564E-2</v>
      </c>
      <c r="M48">
        <v>2.564E-2</v>
      </c>
      <c r="N48">
        <v>2.564E-2</v>
      </c>
      <c r="O48">
        <v>2.564E-2</v>
      </c>
      <c r="P48">
        <v>2.564E-2</v>
      </c>
      <c r="Q48">
        <v>2.564E-2</v>
      </c>
      <c r="R48">
        <v>2.564E-2</v>
      </c>
      <c r="S48">
        <v>2.564E-2</v>
      </c>
      <c r="T48">
        <v>2.564E-2</v>
      </c>
      <c r="U48">
        <v>2.564E-2</v>
      </c>
      <c r="V48">
        <v>2.564E-2</v>
      </c>
    </row>
    <row r="49" spans="1:22" x14ac:dyDescent="0.35">
      <c r="A49">
        <v>34</v>
      </c>
      <c r="B49">
        <f t="shared" si="5"/>
        <v>2036</v>
      </c>
      <c r="C49">
        <f t="shared" si="0"/>
        <v>20512</v>
      </c>
      <c r="D49">
        <f t="shared" si="1"/>
        <v>689736</v>
      </c>
      <c r="E49">
        <f t="shared" si="2"/>
        <v>110264</v>
      </c>
      <c r="G49">
        <f t="shared" si="3"/>
        <v>2.564E-2</v>
      </c>
      <c r="I49">
        <v>34</v>
      </c>
      <c r="J49">
        <f t="shared" si="4"/>
        <v>2036</v>
      </c>
      <c r="K49">
        <v>2.564E-2</v>
      </c>
      <c r="L49">
        <v>2.564E-2</v>
      </c>
      <c r="M49">
        <v>2.564E-2</v>
      </c>
      <c r="N49">
        <v>2.564E-2</v>
      </c>
      <c r="O49">
        <v>2.564E-2</v>
      </c>
      <c r="P49">
        <v>2.564E-2</v>
      </c>
      <c r="Q49">
        <v>2.564E-2</v>
      </c>
      <c r="R49">
        <v>2.564E-2</v>
      </c>
      <c r="S49">
        <v>2.564E-2</v>
      </c>
      <c r="T49">
        <v>2.564E-2</v>
      </c>
      <c r="U49">
        <v>2.564E-2</v>
      </c>
      <c r="V49">
        <v>2.564E-2</v>
      </c>
    </row>
    <row r="50" spans="1:22" x14ac:dyDescent="0.35">
      <c r="A50">
        <v>35</v>
      </c>
      <c r="B50">
        <f t="shared" si="5"/>
        <v>2037</v>
      </c>
      <c r="C50">
        <f t="shared" si="0"/>
        <v>20512</v>
      </c>
      <c r="D50">
        <f t="shared" si="1"/>
        <v>710248</v>
      </c>
      <c r="E50">
        <f t="shared" si="2"/>
        <v>89752</v>
      </c>
      <c r="G50">
        <f t="shared" si="3"/>
        <v>2.564E-2</v>
      </c>
      <c r="I50">
        <v>35</v>
      </c>
      <c r="J50">
        <f t="shared" si="4"/>
        <v>2037</v>
      </c>
      <c r="K50">
        <v>2.564E-2</v>
      </c>
      <c r="L50">
        <v>2.564E-2</v>
      </c>
      <c r="M50">
        <v>2.564E-2</v>
      </c>
      <c r="N50">
        <v>2.564E-2</v>
      </c>
      <c r="O50">
        <v>2.564E-2</v>
      </c>
      <c r="P50">
        <v>2.564E-2</v>
      </c>
      <c r="Q50">
        <v>2.564E-2</v>
      </c>
      <c r="R50">
        <v>2.564E-2</v>
      </c>
      <c r="S50">
        <v>2.564E-2</v>
      </c>
      <c r="T50">
        <v>2.564E-2</v>
      </c>
      <c r="U50">
        <v>2.564E-2</v>
      </c>
      <c r="V50">
        <v>2.564E-2</v>
      </c>
    </row>
    <row r="51" spans="1:22" x14ac:dyDescent="0.35">
      <c r="A51">
        <v>36</v>
      </c>
      <c r="B51">
        <f t="shared" si="5"/>
        <v>2038</v>
      </c>
      <c r="C51">
        <f t="shared" si="0"/>
        <v>20512</v>
      </c>
      <c r="D51">
        <f t="shared" si="1"/>
        <v>730760</v>
      </c>
      <c r="E51">
        <f t="shared" si="2"/>
        <v>69240</v>
      </c>
      <c r="G51">
        <f t="shared" si="3"/>
        <v>2.564E-2</v>
      </c>
      <c r="I51">
        <v>36</v>
      </c>
      <c r="J51">
        <f t="shared" si="4"/>
        <v>2038</v>
      </c>
      <c r="K51">
        <v>2.564E-2</v>
      </c>
      <c r="L51">
        <v>2.564E-2</v>
      </c>
      <c r="M51">
        <v>2.564E-2</v>
      </c>
      <c r="N51">
        <v>2.564E-2</v>
      </c>
      <c r="O51">
        <v>2.564E-2</v>
      </c>
      <c r="P51">
        <v>2.564E-2</v>
      </c>
      <c r="Q51">
        <v>2.564E-2</v>
      </c>
      <c r="R51">
        <v>2.564E-2</v>
      </c>
      <c r="S51">
        <v>2.564E-2</v>
      </c>
      <c r="T51">
        <v>2.564E-2</v>
      </c>
      <c r="U51">
        <v>2.564E-2</v>
      </c>
      <c r="V51">
        <v>2.564E-2</v>
      </c>
    </row>
    <row r="52" spans="1:22" x14ac:dyDescent="0.35">
      <c r="A52">
        <v>37</v>
      </c>
      <c r="B52">
        <f t="shared" si="5"/>
        <v>2039</v>
      </c>
      <c r="C52">
        <f t="shared" si="0"/>
        <v>20512</v>
      </c>
      <c r="D52">
        <f t="shared" si="1"/>
        <v>751272</v>
      </c>
      <c r="E52">
        <f t="shared" si="2"/>
        <v>48728</v>
      </c>
      <c r="G52">
        <f t="shared" si="3"/>
        <v>2.564E-2</v>
      </c>
      <c r="I52">
        <v>37</v>
      </c>
      <c r="J52">
        <f t="shared" si="4"/>
        <v>2039</v>
      </c>
      <c r="K52">
        <v>2.564E-2</v>
      </c>
      <c r="L52">
        <v>2.564E-2</v>
      </c>
      <c r="M52">
        <v>2.564E-2</v>
      </c>
      <c r="N52">
        <v>2.564E-2</v>
      </c>
      <c r="O52">
        <v>2.564E-2</v>
      </c>
      <c r="P52">
        <v>2.564E-2</v>
      </c>
      <c r="Q52">
        <v>2.564E-2</v>
      </c>
      <c r="R52">
        <v>2.564E-2</v>
      </c>
      <c r="S52">
        <v>2.564E-2</v>
      </c>
      <c r="T52">
        <v>2.564E-2</v>
      </c>
      <c r="U52">
        <v>2.564E-2</v>
      </c>
      <c r="V52">
        <v>2.564E-2</v>
      </c>
    </row>
    <row r="53" spans="1:22" x14ac:dyDescent="0.35">
      <c r="A53">
        <v>38</v>
      </c>
      <c r="B53">
        <f t="shared" si="5"/>
        <v>2040</v>
      </c>
      <c r="C53">
        <f t="shared" si="0"/>
        <v>20512</v>
      </c>
      <c r="D53">
        <f t="shared" si="1"/>
        <v>771784</v>
      </c>
      <c r="E53">
        <f t="shared" si="2"/>
        <v>28216</v>
      </c>
      <c r="G53">
        <f t="shared" si="3"/>
        <v>2.564E-2</v>
      </c>
      <c r="I53">
        <v>38</v>
      </c>
      <c r="J53">
        <f t="shared" si="4"/>
        <v>2040</v>
      </c>
      <c r="K53">
        <v>2.564E-2</v>
      </c>
      <c r="L53">
        <v>2.564E-2</v>
      </c>
      <c r="M53">
        <v>2.564E-2</v>
      </c>
      <c r="N53">
        <v>2.564E-2</v>
      </c>
      <c r="O53">
        <v>2.564E-2</v>
      </c>
      <c r="P53">
        <v>2.564E-2</v>
      </c>
      <c r="Q53">
        <v>2.564E-2</v>
      </c>
      <c r="R53">
        <v>2.564E-2</v>
      </c>
      <c r="S53">
        <v>2.564E-2</v>
      </c>
      <c r="T53">
        <v>2.564E-2</v>
      </c>
      <c r="U53">
        <v>2.564E-2</v>
      </c>
      <c r="V53">
        <v>2.564E-2</v>
      </c>
    </row>
    <row r="54" spans="1:22" x14ac:dyDescent="0.35">
      <c r="A54">
        <v>39</v>
      </c>
      <c r="B54">
        <f t="shared" si="5"/>
        <v>2041</v>
      </c>
      <c r="C54">
        <f t="shared" si="0"/>
        <v>20512</v>
      </c>
      <c r="D54">
        <f t="shared" si="1"/>
        <v>792296</v>
      </c>
      <c r="E54">
        <f t="shared" si="2"/>
        <v>7704</v>
      </c>
      <c r="G54">
        <f t="shared" si="3"/>
        <v>2.564E-2</v>
      </c>
      <c r="I54">
        <v>39</v>
      </c>
      <c r="J54">
        <f t="shared" si="4"/>
        <v>2041</v>
      </c>
      <c r="K54">
        <v>2.564E-2</v>
      </c>
      <c r="L54">
        <v>2.564E-2</v>
      </c>
      <c r="M54">
        <v>2.564E-2</v>
      </c>
      <c r="N54">
        <v>2.564E-2</v>
      </c>
      <c r="O54">
        <v>2.564E-2</v>
      </c>
      <c r="P54">
        <v>2.564E-2</v>
      </c>
      <c r="Q54">
        <v>2.564E-2</v>
      </c>
      <c r="R54">
        <v>2.564E-2</v>
      </c>
      <c r="S54">
        <v>2.564E-2</v>
      </c>
      <c r="T54">
        <v>2.564E-2</v>
      </c>
      <c r="U54">
        <v>2.564E-2</v>
      </c>
      <c r="V54">
        <v>2.564E-2</v>
      </c>
    </row>
    <row r="55" spans="1:22" x14ac:dyDescent="0.35">
      <c r="A55">
        <v>40</v>
      </c>
      <c r="B55">
        <f t="shared" si="5"/>
        <v>2042</v>
      </c>
      <c r="C55">
        <f t="shared" si="0"/>
        <v>7704</v>
      </c>
      <c r="D55">
        <f t="shared" si="1"/>
        <v>800000</v>
      </c>
      <c r="E55">
        <f t="shared" si="2"/>
        <v>0</v>
      </c>
      <c r="G55">
        <f t="shared" si="3"/>
        <v>9.6299999999999997E-3</v>
      </c>
      <c r="I55">
        <v>40</v>
      </c>
      <c r="J55">
        <f t="shared" si="4"/>
        <v>2042</v>
      </c>
      <c r="K55">
        <v>1.07E-3</v>
      </c>
      <c r="L55">
        <v>3.2100000000000002E-3</v>
      </c>
      <c r="M55">
        <v>5.3500000000000006E-3</v>
      </c>
      <c r="N55">
        <v>7.4900000000000001E-3</v>
      </c>
      <c r="O55">
        <v>9.6299999999999997E-3</v>
      </c>
      <c r="P55">
        <v>1.1770000000000001E-2</v>
      </c>
      <c r="Q55">
        <v>1.391E-2</v>
      </c>
      <c r="R55">
        <v>1.6049999999999998E-2</v>
      </c>
      <c r="S55">
        <v>1.8189999999999998E-2</v>
      </c>
      <c r="T55">
        <v>2.0330000000000001E-2</v>
      </c>
      <c r="U55">
        <v>2.247E-2</v>
      </c>
      <c r="V55">
        <v>2.461E-2</v>
      </c>
    </row>
    <row r="103" spans="3:3" x14ac:dyDescent="0.35">
      <c r="C103" t="s">
        <v>42</v>
      </c>
    </row>
    <row r="105" spans="3:3" x14ac:dyDescent="0.35">
      <c r="C105">
        <v>1</v>
      </c>
    </row>
    <row r="106" spans="3:3" x14ac:dyDescent="0.35">
      <c r="C106">
        <v>2</v>
      </c>
    </row>
    <row r="107" spans="3:3" x14ac:dyDescent="0.35">
      <c r="C107">
        <v>3</v>
      </c>
    </row>
    <row r="108" spans="3:3" x14ac:dyDescent="0.35">
      <c r="C108">
        <v>4</v>
      </c>
    </row>
    <row r="109" spans="3:3" x14ac:dyDescent="0.35">
      <c r="C109">
        <v>5</v>
      </c>
    </row>
    <row r="110" spans="3:3" x14ac:dyDescent="0.35">
      <c r="C110">
        <v>6</v>
      </c>
    </row>
    <row r="111" spans="3:3" x14ac:dyDescent="0.35">
      <c r="C111">
        <v>7</v>
      </c>
    </row>
    <row r="112" spans="3:3" x14ac:dyDescent="0.35">
      <c r="C112">
        <v>8</v>
      </c>
    </row>
    <row r="113" spans="3:3" x14ac:dyDescent="0.35">
      <c r="C113">
        <v>9</v>
      </c>
    </row>
    <row r="114" spans="3:3" x14ac:dyDescent="0.35">
      <c r="C114">
        <v>10</v>
      </c>
    </row>
    <row r="115" spans="3:3" x14ac:dyDescent="0.35">
      <c r="C115">
        <v>11</v>
      </c>
    </row>
    <row r="116" spans="3:3" x14ac:dyDescent="0.35">
      <c r="C116">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BIA</dc:creator>
  <cp:lastModifiedBy>BIA</cp:lastModifiedBy>
  <dcterms:created xsi:type="dcterms:W3CDTF">2020-05-19T23:39:26Z</dcterms:created>
  <dcterms:modified xsi:type="dcterms:W3CDTF">2020-05-19T23:49:25Z</dcterms:modified>
</cp:coreProperties>
</file>